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<sst xmlns="http://schemas.openxmlformats.org/spreadsheetml/2006/main" count="110" uniqueCount="52">
  <si>
    <t>Великосельское МП ЖКХ</t>
  </si>
  <si>
    <t>МУП "Оздоровительный центр "Мечта"</t>
  </si>
  <si>
    <t>МУП "Гаврилов-Ямский хлебозавод"</t>
  </si>
  <si>
    <t>Шопшинское МУП ЖКХ</t>
  </si>
  <si>
    <t>Показатели</t>
  </si>
  <si>
    <t>Выручка от</t>
  </si>
  <si>
    <t>Себестои-</t>
  </si>
  <si>
    <t>Чистая</t>
  </si>
  <si>
    <t>Стоимость</t>
  </si>
  <si>
    <t>Средне-</t>
  </si>
  <si>
    <t>Производи-</t>
  </si>
  <si>
    <t>Уставный</t>
  </si>
  <si>
    <t>реализации</t>
  </si>
  <si>
    <t>мость</t>
  </si>
  <si>
    <t>прибыль</t>
  </si>
  <si>
    <t>капитал</t>
  </si>
  <si>
    <t>тыс.руб.</t>
  </si>
  <si>
    <t>чел.</t>
  </si>
  <si>
    <t>руб.</t>
  </si>
  <si>
    <t xml:space="preserve"> МП "Общепит"</t>
  </si>
  <si>
    <t>Всего:</t>
  </si>
  <si>
    <t>Центр туризма и отдыха "Ямская слобода"</t>
  </si>
  <si>
    <t>х</t>
  </si>
  <si>
    <t>Ср.мес.</t>
  </si>
  <si>
    <t>труда</t>
  </si>
  <si>
    <t xml:space="preserve"> 2011 год</t>
  </si>
  <si>
    <t>(убыток)</t>
  </si>
  <si>
    <t>Всего</t>
  </si>
  <si>
    <t>Наименование 
предприятия</t>
  </si>
  <si>
    <t>основных</t>
  </si>
  <si>
    <t>средств</t>
  </si>
  <si>
    <t>списочная</t>
  </si>
  <si>
    <t>численность</t>
  </si>
  <si>
    <t>заработная</t>
  </si>
  <si>
    <t>плата</t>
  </si>
  <si>
    <t>тельность</t>
  </si>
  <si>
    <t>-</t>
  </si>
  <si>
    <t>Кредит.зад-ть,тыс.руб.</t>
  </si>
  <si>
    <t>в т.ч. заемн.ср-ва</t>
  </si>
  <si>
    <t>в т.ч.</t>
  </si>
  <si>
    <t>Дебиторская</t>
  </si>
  <si>
    <t>просроч.</t>
  </si>
  <si>
    <r>
      <t>задолженность,</t>
    </r>
    <r>
      <rPr>
        <sz val="8"/>
        <rFont val="Arial Cyr"/>
        <family val="0"/>
      </rPr>
      <t>тыс.руб.</t>
    </r>
  </si>
  <si>
    <t xml:space="preserve">% </t>
  </si>
  <si>
    <t>%</t>
  </si>
  <si>
    <t>по</t>
  </si>
  <si>
    <t xml:space="preserve">Активы  </t>
  </si>
  <si>
    <t>балансу</t>
  </si>
  <si>
    <t xml:space="preserve"> 2012 год</t>
  </si>
  <si>
    <t>ОСНОВНЫЕ ПОКАЗАТЕЛИ ДЕЯТЕЛЬНОСТИ МУНИЦИПАЛЬНЫХ ПРЕДПРИЯТИЙ  за 9 месяцев 2012 года</t>
  </si>
  <si>
    <t>в 2,5 раза</t>
  </si>
  <si>
    <t>в 2,1 раза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</si>
</sst>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0"/>
    <numFmt numFmtId="167" formatCode="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b/>
      <i/>
      <sz val="10"/>
      <color indexed="8"/>
      <name val="Arial Cyr"/>
      <family val="0"/>
    </font>
    <font>
      <b/>
      <i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64" fontId="0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8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164" fontId="0" fillId="0" borderId="13" xfId="0" applyNumberForma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64" fontId="0" fillId="0" borderId="24" xfId="0" applyNumberFormat="1" applyFont="1" applyFill="1" applyBorder="1" applyAlignment="1">
      <alignment horizontal="center"/>
    </xf>
    <xf numFmtId="164" fontId="0" fillId="0" borderId="25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/>
    </xf>
    <xf numFmtId="164" fontId="8" fillId="0" borderId="23" xfId="0" applyNumberFormat="1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/>
    </xf>
    <xf numFmtId="164" fontId="0" fillId="0" borderId="24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164" fontId="0" fillId="0" borderId="25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164" fontId="0" fillId="0" borderId="0" xfId="0" applyNumberFormat="1" applyFill="1" applyAlignment="1">
      <alignment/>
    </xf>
    <xf numFmtId="0" fontId="6" fillId="6" borderId="11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164" fontId="0" fillId="6" borderId="13" xfId="0" applyNumberFormat="1" applyFont="1" applyFill="1" applyBorder="1" applyAlignment="1">
      <alignment horizontal="center"/>
    </xf>
    <xf numFmtId="164" fontId="0" fillId="6" borderId="10" xfId="0" applyNumberFormat="1" applyFont="1" applyFill="1" applyBorder="1" applyAlignment="1">
      <alignment horizontal="center"/>
    </xf>
    <xf numFmtId="164" fontId="8" fillId="6" borderId="14" xfId="0" applyNumberFormat="1" applyFont="1" applyFill="1" applyBorder="1" applyAlignment="1">
      <alignment horizontal="center"/>
    </xf>
    <xf numFmtId="164" fontId="0" fillId="6" borderId="13" xfId="0" applyNumberFormat="1" applyFont="1" applyFill="1" applyBorder="1" applyAlignment="1">
      <alignment horizontal="center"/>
    </xf>
    <xf numFmtId="164" fontId="0" fillId="6" borderId="10" xfId="0" applyNumberFormat="1" applyFont="1" applyFill="1" applyBorder="1" applyAlignment="1">
      <alignment horizontal="center"/>
    </xf>
    <xf numFmtId="164" fontId="0" fillId="6" borderId="0" xfId="0" applyNumberFormat="1" applyFont="1" applyFill="1" applyBorder="1" applyAlignment="1">
      <alignment/>
    </xf>
    <xf numFmtId="164" fontId="9" fillId="6" borderId="14" xfId="0" applyNumberFormat="1" applyFont="1" applyFill="1" applyBorder="1" applyAlignment="1">
      <alignment horizontal="center"/>
    </xf>
    <xf numFmtId="0" fontId="7" fillId="6" borderId="14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textRotation="90" wrapText="1"/>
    </xf>
    <xf numFmtId="0" fontId="6" fillId="0" borderId="12" xfId="0" applyFont="1" applyFill="1" applyBorder="1" applyAlignment="1">
      <alignment horizontal="center" textRotation="90"/>
    </xf>
    <xf numFmtId="0" fontId="6" fillId="0" borderId="21" xfId="0" applyFont="1" applyFill="1" applyBorder="1" applyAlignment="1">
      <alignment horizontal="center" textRotation="90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readingOrder="1"/>
    </xf>
    <xf numFmtId="0" fontId="6" fillId="0" borderId="21" xfId="0" applyFont="1" applyFill="1" applyBorder="1" applyAlignment="1">
      <alignment horizontal="center" vertical="center" readingOrder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180" zoomScaleNormal="1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" sqref="B3:N3"/>
    </sheetView>
  </sheetViews>
  <sheetFormatPr defaultColWidth="9.00390625" defaultRowHeight="12.75"/>
  <cols>
    <col min="1" max="1" width="12.25390625" style="16" customWidth="1"/>
    <col min="2" max="2" width="10.125" style="16" customWidth="1"/>
    <col min="3" max="3" width="10.625" style="16" bestFit="1" customWidth="1"/>
    <col min="4" max="4" width="9.75390625" style="16" customWidth="1"/>
    <col min="5" max="5" width="9.375" style="16" customWidth="1"/>
    <col min="6" max="6" width="11.125" style="16" customWidth="1"/>
    <col min="7" max="7" width="8.25390625" style="16" customWidth="1"/>
    <col min="8" max="8" width="10.625" style="16" bestFit="1" customWidth="1"/>
    <col min="9" max="9" width="9.625" style="16" customWidth="1"/>
    <col min="10" max="11" width="10.625" style="16" bestFit="1" customWidth="1"/>
    <col min="12" max="12" width="9.25390625" style="16" bestFit="1" customWidth="1"/>
    <col min="13" max="13" width="10.625" style="16" bestFit="1" customWidth="1"/>
    <col min="14" max="14" width="11.375" style="16" customWidth="1"/>
    <col min="15" max="16384" width="9.125" style="16" customWidth="1"/>
  </cols>
  <sheetData>
    <row r="1" spans="1:14" ht="30.75" customHeight="1">
      <c r="A1" s="73" t="s">
        <v>49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6.7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3.5" thickBot="1">
      <c r="A3" s="66" t="s">
        <v>28</v>
      </c>
      <c r="B3" s="59" t="s">
        <v>4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1"/>
    </row>
    <row r="4" spans="1:14" ht="11.25" customHeight="1">
      <c r="A4" s="67"/>
      <c r="B4" s="2" t="s">
        <v>5</v>
      </c>
      <c r="C4" s="2" t="s">
        <v>6</v>
      </c>
      <c r="D4" s="47" t="s">
        <v>7</v>
      </c>
      <c r="E4" s="2" t="s">
        <v>46</v>
      </c>
      <c r="F4" s="62" t="s">
        <v>37</v>
      </c>
      <c r="G4" s="63"/>
      <c r="H4" s="62" t="s">
        <v>40</v>
      </c>
      <c r="I4" s="63"/>
      <c r="J4" s="2" t="s">
        <v>8</v>
      </c>
      <c r="K4" s="2" t="s">
        <v>9</v>
      </c>
      <c r="L4" s="2" t="s">
        <v>23</v>
      </c>
      <c r="M4" s="2" t="s">
        <v>10</v>
      </c>
      <c r="N4" s="2" t="s">
        <v>11</v>
      </c>
    </row>
    <row r="5" spans="1:14" ht="11.25" customHeight="1" thickBot="1">
      <c r="A5" s="67"/>
      <c r="B5" s="3" t="s">
        <v>12</v>
      </c>
      <c r="C5" s="3" t="s">
        <v>13</v>
      </c>
      <c r="D5" s="48" t="s">
        <v>14</v>
      </c>
      <c r="E5" s="3" t="s">
        <v>45</v>
      </c>
      <c r="F5" s="64" t="s">
        <v>38</v>
      </c>
      <c r="G5" s="65"/>
      <c r="H5" s="69" t="s">
        <v>42</v>
      </c>
      <c r="I5" s="70"/>
      <c r="J5" s="3" t="s">
        <v>29</v>
      </c>
      <c r="K5" s="3" t="s">
        <v>31</v>
      </c>
      <c r="L5" s="3" t="s">
        <v>33</v>
      </c>
      <c r="M5" s="3" t="s">
        <v>35</v>
      </c>
      <c r="N5" s="3" t="s">
        <v>15</v>
      </c>
    </row>
    <row r="6" spans="1:14" ht="11.25" customHeight="1">
      <c r="A6" s="67"/>
      <c r="B6" s="3"/>
      <c r="C6" s="3"/>
      <c r="D6" s="48" t="s">
        <v>26</v>
      </c>
      <c r="E6" s="3" t="s">
        <v>47</v>
      </c>
      <c r="F6" s="71" t="s">
        <v>27</v>
      </c>
      <c r="G6" s="2" t="s">
        <v>39</v>
      </c>
      <c r="H6" s="71" t="s">
        <v>27</v>
      </c>
      <c r="I6" s="2" t="s">
        <v>39</v>
      </c>
      <c r="J6" s="3" t="s">
        <v>30</v>
      </c>
      <c r="K6" s="3" t="s">
        <v>32</v>
      </c>
      <c r="L6" s="3" t="s">
        <v>34</v>
      </c>
      <c r="M6" s="3" t="s">
        <v>24</v>
      </c>
      <c r="N6" s="3"/>
    </row>
    <row r="7" spans="1:14" ht="24" customHeight="1" thickBot="1">
      <c r="A7" s="68"/>
      <c r="B7" s="3" t="s">
        <v>16</v>
      </c>
      <c r="C7" s="3" t="s">
        <v>16</v>
      </c>
      <c r="D7" s="48" t="s">
        <v>16</v>
      </c>
      <c r="E7" s="3" t="s">
        <v>16</v>
      </c>
      <c r="F7" s="72"/>
      <c r="G7" s="26" t="s">
        <v>41</v>
      </c>
      <c r="H7" s="72"/>
      <c r="I7" s="26" t="s">
        <v>41</v>
      </c>
      <c r="J7" s="3" t="s">
        <v>16</v>
      </c>
      <c r="K7" s="3" t="s">
        <v>17</v>
      </c>
      <c r="L7" s="3" t="s">
        <v>18</v>
      </c>
      <c r="M7" s="3" t="s">
        <v>18</v>
      </c>
      <c r="N7" s="3" t="s">
        <v>16</v>
      </c>
    </row>
    <row r="8" spans="1:14" s="29" customFormat="1" ht="21.75" customHeight="1">
      <c r="A8" s="12" t="s">
        <v>0</v>
      </c>
      <c r="B8" s="27"/>
      <c r="C8" s="7"/>
      <c r="D8" s="49"/>
      <c r="E8" s="7"/>
      <c r="F8" s="7"/>
      <c r="G8" s="7"/>
      <c r="H8" s="7"/>
      <c r="I8" s="7"/>
      <c r="J8" s="7"/>
      <c r="K8" s="7"/>
      <c r="L8" s="7"/>
      <c r="M8" s="7"/>
      <c r="N8" s="28"/>
    </row>
    <row r="9" spans="1:14" ht="12" customHeight="1">
      <c r="A9" s="17" t="s">
        <v>48</v>
      </c>
      <c r="B9" s="23">
        <v>5098</v>
      </c>
      <c r="C9" s="4">
        <v>4559</v>
      </c>
      <c r="D9" s="50">
        <v>-47</v>
      </c>
      <c r="E9" s="4">
        <v>8032</v>
      </c>
      <c r="F9" s="4">
        <v>1512</v>
      </c>
      <c r="G9" s="18" t="s">
        <v>36</v>
      </c>
      <c r="H9" s="4">
        <v>783</v>
      </c>
      <c r="I9" s="18">
        <v>67.1</v>
      </c>
      <c r="J9" s="4">
        <v>5337</v>
      </c>
      <c r="K9" s="24">
        <v>19</v>
      </c>
      <c r="L9" s="4">
        <v>9405</v>
      </c>
      <c r="M9" s="4">
        <f>B9/K9/9*1000</f>
        <v>29812.865497076025</v>
      </c>
      <c r="N9" s="36">
        <v>2130</v>
      </c>
    </row>
    <row r="10" spans="1:14" ht="15" customHeight="1">
      <c r="A10" s="17" t="s">
        <v>25</v>
      </c>
      <c r="B10" s="23">
        <v>5217</v>
      </c>
      <c r="C10" s="4">
        <v>4716</v>
      </c>
      <c r="D10" s="50">
        <v>-442</v>
      </c>
      <c r="E10" s="4">
        <v>6188</v>
      </c>
      <c r="F10" s="4">
        <v>883</v>
      </c>
      <c r="G10" s="18" t="s">
        <v>36</v>
      </c>
      <c r="H10" s="4">
        <v>965</v>
      </c>
      <c r="I10" s="18">
        <v>98.3</v>
      </c>
      <c r="J10" s="4">
        <v>3777</v>
      </c>
      <c r="K10" s="24">
        <v>20</v>
      </c>
      <c r="L10" s="4">
        <v>8122</v>
      </c>
      <c r="M10" s="4">
        <f>B10/K10/9*1000</f>
        <v>28983.333333333336</v>
      </c>
      <c r="N10" s="36">
        <v>1480</v>
      </c>
    </row>
    <row r="11" spans="1:14" ht="14.25" customHeight="1" thickBot="1">
      <c r="A11" s="13" t="s">
        <v>43</v>
      </c>
      <c r="B11" s="30">
        <f>B9/B10*100</f>
        <v>97.71899559133603</v>
      </c>
      <c r="C11" s="1">
        <f aca="true" t="shared" si="0" ref="C11:N11">C9/C10*100</f>
        <v>96.67090754877015</v>
      </c>
      <c r="D11" s="51" t="s">
        <v>22</v>
      </c>
      <c r="E11" s="1">
        <f>E9/E10*100</f>
        <v>129.79961215255332</v>
      </c>
      <c r="F11" s="1">
        <f t="shared" si="0"/>
        <v>171.2344280860702</v>
      </c>
      <c r="G11" s="6" t="s">
        <v>22</v>
      </c>
      <c r="H11" s="1">
        <f t="shared" si="0"/>
        <v>81.139896373057</v>
      </c>
      <c r="I11" s="1">
        <f t="shared" si="0"/>
        <v>68.26042726347914</v>
      </c>
      <c r="J11" s="1">
        <f t="shared" si="0"/>
        <v>141.3026211278793</v>
      </c>
      <c r="K11" s="1">
        <f t="shared" si="0"/>
        <v>95</v>
      </c>
      <c r="L11" s="1">
        <f t="shared" si="0"/>
        <v>115.79660182221127</v>
      </c>
      <c r="M11" s="1">
        <f t="shared" si="0"/>
        <v>102.86210062245897</v>
      </c>
      <c r="N11" s="31">
        <f t="shared" si="0"/>
        <v>143.91891891891893</v>
      </c>
    </row>
    <row r="12" spans="1:14" s="29" customFormat="1" ht="20.25" customHeight="1">
      <c r="A12" s="12" t="s">
        <v>3</v>
      </c>
      <c r="B12" s="32"/>
      <c r="C12" s="9"/>
      <c r="D12" s="52"/>
      <c r="E12" s="8"/>
      <c r="F12" s="9"/>
      <c r="G12" s="9"/>
      <c r="H12" s="9"/>
      <c r="I12" s="9"/>
      <c r="J12" s="9"/>
      <c r="K12" s="9"/>
      <c r="L12" s="9"/>
      <c r="M12" s="9"/>
      <c r="N12" s="33"/>
    </row>
    <row r="13" spans="1:15" s="38" customFormat="1" ht="14.25" customHeight="1">
      <c r="A13" s="20" t="s">
        <v>48</v>
      </c>
      <c r="B13" s="34">
        <v>7118</v>
      </c>
      <c r="C13" s="19">
        <v>8675</v>
      </c>
      <c r="D13" s="53">
        <v>-1244</v>
      </c>
      <c r="E13" s="19">
        <v>14213</v>
      </c>
      <c r="F13" s="19">
        <v>9588</v>
      </c>
      <c r="G13" s="19">
        <v>4499</v>
      </c>
      <c r="H13" s="19">
        <v>5768</v>
      </c>
      <c r="I13" s="19">
        <v>2080</v>
      </c>
      <c r="J13" s="19">
        <v>7333</v>
      </c>
      <c r="K13" s="35">
        <v>30</v>
      </c>
      <c r="L13" s="19">
        <v>11233</v>
      </c>
      <c r="M13" s="19">
        <f>B13/K13/9*1000</f>
        <v>26362.962962962964</v>
      </c>
      <c r="N13" s="36">
        <v>601</v>
      </c>
      <c r="O13" s="37"/>
    </row>
    <row r="14" spans="1:15" s="38" customFormat="1" ht="13.5" customHeight="1">
      <c r="A14" s="20" t="s">
        <v>25</v>
      </c>
      <c r="B14" s="34">
        <v>7861</v>
      </c>
      <c r="C14" s="19">
        <v>9805</v>
      </c>
      <c r="D14" s="53">
        <v>-4399</v>
      </c>
      <c r="E14" s="19">
        <v>13435</v>
      </c>
      <c r="F14" s="19">
        <v>8633</v>
      </c>
      <c r="G14" s="19">
        <v>4841</v>
      </c>
      <c r="H14" s="19">
        <v>4926</v>
      </c>
      <c r="I14" s="19">
        <v>1702</v>
      </c>
      <c r="J14" s="19">
        <v>7127</v>
      </c>
      <c r="K14" s="35">
        <v>32</v>
      </c>
      <c r="L14" s="19">
        <v>9555</v>
      </c>
      <c r="M14" s="19">
        <f>B14/K14/9*1000</f>
        <v>27295.13888888889</v>
      </c>
      <c r="N14" s="36">
        <v>601</v>
      </c>
      <c r="O14" s="37"/>
    </row>
    <row r="15" spans="1:15" s="38" customFormat="1" ht="13.5" customHeight="1" thickBot="1">
      <c r="A15" s="21" t="s">
        <v>43</v>
      </c>
      <c r="B15" s="39">
        <f>B13/B14*100</f>
        <v>90.54827630072509</v>
      </c>
      <c r="C15" s="22">
        <f aca="true" t="shared" si="1" ref="C15:N15">C13/C14*100</f>
        <v>88.47526772055075</v>
      </c>
      <c r="D15" s="54" t="s">
        <v>22</v>
      </c>
      <c r="E15" s="22">
        <f t="shared" si="1"/>
        <v>105.79084480833643</v>
      </c>
      <c r="F15" s="22">
        <f t="shared" si="1"/>
        <v>111.06220317386773</v>
      </c>
      <c r="G15" s="22">
        <f t="shared" si="1"/>
        <v>92.93534393720306</v>
      </c>
      <c r="H15" s="22">
        <f t="shared" si="1"/>
        <v>117.092976045473</v>
      </c>
      <c r="I15" s="22">
        <f t="shared" si="1"/>
        <v>122.20916568742655</v>
      </c>
      <c r="J15" s="22">
        <f t="shared" si="1"/>
        <v>102.8904167251298</v>
      </c>
      <c r="K15" s="22">
        <f t="shared" si="1"/>
        <v>93.75</v>
      </c>
      <c r="L15" s="22">
        <f t="shared" si="1"/>
        <v>117.56148613291471</v>
      </c>
      <c r="M15" s="22">
        <f t="shared" si="1"/>
        <v>96.58482805410677</v>
      </c>
      <c r="N15" s="31">
        <f t="shared" si="1"/>
        <v>100</v>
      </c>
      <c r="O15" s="37"/>
    </row>
    <row r="16" spans="1:14" ht="1.5" customHeight="1" hidden="1" thickBot="1">
      <c r="A16" s="14"/>
      <c r="B16" s="40"/>
      <c r="C16" s="5"/>
      <c r="D16" s="55"/>
      <c r="E16" s="5"/>
      <c r="F16" s="5"/>
      <c r="G16" s="5"/>
      <c r="H16" s="5"/>
      <c r="I16" s="5"/>
      <c r="J16" s="5"/>
      <c r="K16" s="5"/>
      <c r="L16" s="5"/>
      <c r="M16" s="5"/>
      <c r="N16" s="41"/>
    </row>
    <row r="17" spans="1:14" ht="13.5" customHeight="1" hidden="1" thickBot="1">
      <c r="A17" s="14"/>
      <c r="B17" s="40"/>
      <c r="C17" s="5"/>
      <c r="D17" s="55"/>
      <c r="E17" s="5"/>
      <c r="F17" s="5"/>
      <c r="G17" s="5"/>
      <c r="H17" s="5"/>
      <c r="I17" s="5"/>
      <c r="J17" s="5"/>
      <c r="K17" s="5"/>
      <c r="L17" s="5"/>
      <c r="M17" s="5"/>
      <c r="N17" s="41"/>
    </row>
    <row r="18" spans="1:14" ht="13.5" customHeight="1" hidden="1" thickBot="1">
      <c r="A18" s="14"/>
      <c r="B18" s="40"/>
      <c r="C18" s="5"/>
      <c r="D18" s="55"/>
      <c r="E18" s="5"/>
      <c r="F18" s="5"/>
      <c r="G18" s="5"/>
      <c r="H18" s="5"/>
      <c r="I18" s="5"/>
      <c r="J18" s="5"/>
      <c r="K18" s="5"/>
      <c r="L18" s="5"/>
      <c r="M18" s="5"/>
      <c r="N18" s="41"/>
    </row>
    <row r="19" spans="1:14" ht="13.5" customHeight="1" hidden="1" thickBot="1">
      <c r="A19" s="14"/>
      <c r="B19" s="40"/>
      <c r="C19" s="5"/>
      <c r="D19" s="55"/>
      <c r="E19" s="5"/>
      <c r="F19" s="5"/>
      <c r="G19" s="5"/>
      <c r="H19" s="5"/>
      <c r="I19" s="5"/>
      <c r="J19" s="5"/>
      <c r="K19" s="5"/>
      <c r="L19" s="5"/>
      <c r="M19" s="5"/>
      <c r="N19" s="41"/>
    </row>
    <row r="20" spans="1:14" s="29" customFormat="1" ht="15" customHeight="1">
      <c r="A20" s="12" t="s">
        <v>1</v>
      </c>
      <c r="B20" s="32"/>
      <c r="C20" s="9"/>
      <c r="D20" s="52"/>
      <c r="E20" s="9"/>
      <c r="F20" s="9"/>
      <c r="G20" s="9"/>
      <c r="H20" s="9"/>
      <c r="I20" s="9"/>
      <c r="J20" s="9"/>
      <c r="K20" s="9"/>
      <c r="L20" s="9"/>
      <c r="M20" s="9"/>
      <c r="N20" s="33"/>
    </row>
    <row r="21" spans="1:14" ht="13.5" customHeight="1">
      <c r="A21" s="17" t="s">
        <v>48</v>
      </c>
      <c r="B21" s="23">
        <v>4409</v>
      </c>
      <c r="C21" s="4">
        <v>6993</v>
      </c>
      <c r="D21" s="50">
        <v>-504</v>
      </c>
      <c r="E21" s="4">
        <v>24683</v>
      </c>
      <c r="F21" s="4">
        <v>451</v>
      </c>
      <c r="G21" s="18" t="s">
        <v>36</v>
      </c>
      <c r="H21" s="4">
        <v>90</v>
      </c>
      <c r="I21" s="18" t="s">
        <v>36</v>
      </c>
      <c r="J21" s="4">
        <v>21478</v>
      </c>
      <c r="K21" s="24">
        <v>28</v>
      </c>
      <c r="L21" s="4">
        <v>11425</v>
      </c>
      <c r="M21" s="4">
        <f>B21/K21/9*1000</f>
        <v>17496.031746031746</v>
      </c>
      <c r="N21" s="25">
        <v>1000</v>
      </c>
    </row>
    <row r="22" spans="1:14" ht="12" customHeight="1">
      <c r="A22" s="17" t="s">
        <v>25</v>
      </c>
      <c r="B22" s="23">
        <v>3994</v>
      </c>
      <c r="C22" s="4">
        <v>6456</v>
      </c>
      <c r="D22" s="50">
        <v>-376</v>
      </c>
      <c r="E22" s="4">
        <v>24655</v>
      </c>
      <c r="F22" s="19">
        <v>365</v>
      </c>
      <c r="G22" s="19" t="s">
        <v>36</v>
      </c>
      <c r="H22" s="19">
        <v>96</v>
      </c>
      <c r="I22" s="18" t="s">
        <v>36</v>
      </c>
      <c r="J22" s="19">
        <v>21922</v>
      </c>
      <c r="K22" s="24">
        <v>27</v>
      </c>
      <c r="L22" s="4">
        <v>10391</v>
      </c>
      <c r="M22" s="4">
        <f>B22/K22/9*1000</f>
        <v>16436.21399176955</v>
      </c>
      <c r="N22" s="36">
        <v>1000</v>
      </c>
    </row>
    <row r="23" spans="1:14" ht="14.25" customHeight="1" thickBot="1">
      <c r="A23" s="13" t="s">
        <v>43</v>
      </c>
      <c r="B23" s="30">
        <f>B21/B22*100</f>
        <v>110.39058587881823</v>
      </c>
      <c r="C23" s="1">
        <f aca="true" t="shared" si="2" ref="C23:N23">C21/C22*100</f>
        <v>108.317843866171</v>
      </c>
      <c r="D23" s="51" t="s">
        <v>22</v>
      </c>
      <c r="E23" s="1">
        <f>E21/E22*100</f>
        <v>100.11356722774285</v>
      </c>
      <c r="F23" s="1">
        <f t="shared" si="2"/>
        <v>123.56164383561644</v>
      </c>
      <c r="G23" s="1" t="s">
        <v>22</v>
      </c>
      <c r="H23" s="1">
        <f t="shared" si="2"/>
        <v>93.75</v>
      </c>
      <c r="I23" s="1" t="s">
        <v>22</v>
      </c>
      <c r="J23" s="1">
        <f t="shared" si="2"/>
        <v>97.9746373506067</v>
      </c>
      <c r="K23" s="1">
        <f t="shared" si="2"/>
        <v>103.7037037037037</v>
      </c>
      <c r="L23" s="1">
        <f t="shared" si="2"/>
        <v>109.9509190645751</v>
      </c>
      <c r="M23" s="1">
        <f t="shared" si="2"/>
        <v>106.4480649545747</v>
      </c>
      <c r="N23" s="42">
        <f t="shared" si="2"/>
        <v>100</v>
      </c>
    </row>
    <row r="24" spans="1:14" s="29" customFormat="1" ht="18" customHeight="1">
      <c r="A24" s="12" t="s">
        <v>19</v>
      </c>
      <c r="B24" s="32"/>
      <c r="C24" s="9"/>
      <c r="D24" s="52"/>
      <c r="E24" s="9"/>
      <c r="F24" s="9"/>
      <c r="G24" s="9"/>
      <c r="H24" s="9"/>
      <c r="I24" s="9"/>
      <c r="J24" s="9"/>
      <c r="K24" s="9"/>
      <c r="L24" s="9"/>
      <c r="M24" s="9"/>
      <c r="N24" s="33"/>
    </row>
    <row r="25" spans="1:14" ht="11.25" customHeight="1">
      <c r="A25" s="17" t="s">
        <v>48</v>
      </c>
      <c r="B25" s="23">
        <v>17184</v>
      </c>
      <c r="C25" s="4">
        <v>10677</v>
      </c>
      <c r="D25" s="50">
        <v>21</v>
      </c>
      <c r="E25" s="19">
        <v>3596</v>
      </c>
      <c r="F25" s="19">
        <v>3367</v>
      </c>
      <c r="G25" s="19" t="s">
        <v>36</v>
      </c>
      <c r="H25" s="4">
        <v>156</v>
      </c>
      <c r="I25" s="18" t="s">
        <v>36</v>
      </c>
      <c r="J25" s="4">
        <v>1721</v>
      </c>
      <c r="K25" s="24">
        <v>50</v>
      </c>
      <c r="L25" s="4">
        <v>7734</v>
      </c>
      <c r="M25" s="4">
        <f>B25/K25/9*1000</f>
        <v>38186.666666666664</v>
      </c>
      <c r="N25" s="25">
        <v>933</v>
      </c>
    </row>
    <row r="26" spans="1:14" ht="12.75" customHeight="1">
      <c r="A26" s="17" t="s">
        <v>25</v>
      </c>
      <c r="B26" s="23">
        <v>15799</v>
      </c>
      <c r="C26" s="4">
        <v>10173</v>
      </c>
      <c r="D26" s="50">
        <v>-920</v>
      </c>
      <c r="E26" s="19">
        <v>3646</v>
      </c>
      <c r="F26" s="19">
        <v>3440</v>
      </c>
      <c r="G26" s="19" t="s">
        <v>36</v>
      </c>
      <c r="H26" s="19">
        <v>139</v>
      </c>
      <c r="I26" s="18" t="s">
        <v>36</v>
      </c>
      <c r="J26" s="19">
        <v>1838</v>
      </c>
      <c r="K26" s="24">
        <v>51</v>
      </c>
      <c r="L26" s="4">
        <v>6831</v>
      </c>
      <c r="M26" s="4">
        <f>B26/K26/9*1000</f>
        <v>34420.479302832246</v>
      </c>
      <c r="N26" s="36">
        <v>933</v>
      </c>
    </row>
    <row r="27" spans="1:14" ht="13.5" customHeight="1" thickBot="1">
      <c r="A27" s="13" t="s">
        <v>43</v>
      </c>
      <c r="B27" s="30">
        <f>B25/B26*100</f>
        <v>108.76637761883663</v>
      </c>
      <c r="C27" s="1">
        <f aca="true" t="shared" si="3" ref="C27:N27">C25/C26*100</f>
        <v>104.95429076968446</v>
      </c>
      <c r="D27" s="51" t="s">
        <v>22</v>
      </c>
      <c r="E27" s="22">
        <f t="shared" si="3"/>
        <v>98.6286341195831</v>
      </c>
      <c r="F27" s="22">
        <f t="shared" si="3"/>
        <v>97.87790697674419</v>
      </c>
      <c r="G27" s="22" t="s">
        <v>22</v>
      </c>
      <c r="H27" s="1">
        <f t="shared" si="3"/>
        <v>112.23021582733811</v>
      </c>
      <c r="I27" s="1" t="s">
        <v>22</v>
      </c>
      <c r="J27" s="1">
        <f t="shared" si="3"/>
        <v>93.63438520130578</v>
      </c>
      <c r="K27" s="1">
        <f t="shared" si="3"/>
        <v>98.0392156862745</v>
      </c>
      <c r="L27" s="1">
        <f t="shared" si="3"/>
        <v>113.2191480017567</v>
      </c>
      <c r="M27" s="1">
        <f t="shared" si="3"/>
        <v>110.94170517121336</v>
      </c>
      <c r="N27" s="42">
        <f t="shared" si="3"/>
        <v>100</v>
      </c>
    </row>
    <row r="28" spans="1:14" s="29" customFormat="1" ht="18.75" customHeight="1">
      <c r="A28" s="12" t="s">
        <v>21</v>
      </c>
      <c r="B28" s="32"/>
      <c r="C28" s="9"/>
      <c r="D28" s="52"/>
      <c r="E28" s="8"/>
      <c r="F28" s="8"/>
      <c r="G28" s="8"/>
      <c r="H28" s="9"/>
      <c r="I28" s="9"/>
      <c r="J28" s="9"/>
      <c r="K28" s="9"/>
      <c r="L28" s="9"/>
      <c r="M28" s="9"/>
      <c r="N28" s="33"/>
    </row>
    <row r="29" spans="1:14" ht="12" customHeight="1">
      <c r="A29" s="17" t="s">
        <v>48</v>
      </c>
      <c r="B29" s="23">
        <v>3082</v>
      </c>
      <c r="C29" s="4">
        <v>3777</v>
      </c>
      <c r="D29" s="50">
        <v>-748</v>
      </c>
      <c r="E29" s="19">
        <v>612</v>
      </c>
      <c r="F29" s="19">
        <v>1336</v>
      </c>
      <c r="G29" s="19" t="s">
        <v>36</v>
      </c>
      <c r="H29" s="4">
        <v>141</v>
      </c>
      <c r="I29" s="18" t="s">
        <v>36</v>
      </c>
      <c r="J29" s="4">
        <v>416</v>
      </c>
      <c r="K29" s="24">
        <v>14</v>
      </c>
      <c r="L29" s="4">
        <v>11807</v>
      </c>
      <c r="M29" s="4">
        <f>B29/K29/9*1000</f>
        <v>24460.31746031746</v>
      </c>
      <c r="N29" s="25">
        <v>110</v>
      </c>
    </row>
    <row r="30" spans="1:14" ht="12.75" customHeight="1">
      <c r="A30" s="17" t="s">
        <v>25</v>
      </c>
      <c r="B30" s="23">
        <v>4410</v>
      </c>
      <c r="C30" s="4">
        <v>4195</v>
      </c>
      <c r="D30" s="53">
        <v>362</v>
      </c>
      <c r="E30" s="19">
        <v>654</v>
      </c>
      <c r="F30" s="19">
        <v>544</v>
      </c>
      <c r="G30" s="19" t="s">
        <v>36</v>
      </c>
      <c r="H30" s="19">
        <v>66</v>
      </c>
      <c r="I30" s="18" t="s">
        <v>36</v>
      </c>
      <c r="J30" s="19">
        <v>439</v>
      </c>
      <c r="K30" s="24">
        <v>15</v>
      </c>
      <c r="L30" s="4">
        <v>11600</v>
      </c>
      <c r="M30" s="4">
        <f>B30/K30/9*1000</f>
        <v>32666.666666666664</v>
      </c>
      <c r="N30" s="25">
        <v>110</v>
      </c>
    </row>
    <row r="31" spans="1:14" ht="15" customHeight="1" thickBot="1">
      <c r="A31" s="13" t="s">
        <v>43</v>
      </c>
      <c r="B31" s="30">
        <f>B29/B30*100</f>
        <v>69.88662131519274</v>
      </c>
      <c r="C31" s="1">
        <f aca="true" t="shared" si="4" ref="C31:N31">C29/C30*100</f>
        <v>90.0357568533969</v>
      </c>
      <c r="D31" s="51" t="s">
        <v>22</v>
      </c>
      <c r="E31" s="22">
        <f t="shared" si="4"/>
        <v>93.57798165137615</v>
      </c>
      <c r="F31" s="58" t="s">
        <v>50</v>
      </c>
      <c r="G31" s="22" t="s">
        <v>22</v>
      </c>
      <c r="H31" s="58" t="s">
        <v>51</v>
      </c>
      <c r="I31" s="1" t="s">
        <v>22</v>
      </c>
      <c r="J31" s="1">
        <f t="shared" si="4"/>
        <v>94.76082004555809</v>
      </c>
      <c r="K31" s="1">
        <f t="shared" si="4"/>
        <v>93.33333333333333</v>
      </c>
      <c r="L31" s="1">
        <f t="shared" si="4"/>
        <v>101.78448275862068</v>
      </c>
      <c r="M31" s="1">
        <f t="shared" si="4"/>
        <v>74.87852283770651</v>
      </c>
      <c r="N31" s="42">
        <f t="shared" si="4"/>
        <v>100</v>
      </c>
    </row>
    <row r="32" spans="1:14" s="29" customFormat="1" ht="18.75" customHeight="1">
      <c r="A32" s="12" t="s">
        <v>2</v>
      </c>
      <c r="B32" s="32"/>
      <c r="C32" s="9"/>
      <c r="D32" s="56"/>
      <c r="E32" s="8"/>
      <c r="F32" s="8"/>
      <c r="G32" s="8"/>
      <c r="H32" s="9"/>
      <c r="I32" s="9"/>
      <c r="J32" s="9"/>
      <c r="K32" s="9"/>
      <c r="L32" s="9"/>
      <c r="M32" s="9"/>
      <c r="N32" s="33"/>
    </row>
    <row r="33" spans="1:14" ht="14.25" customHeight="1">
      <c r="A33" s="17" t="s">
        <v>48</v>
      </c>
      <c r="B33" s="23">
        <v>29247</v>
      </c>
      <c r="C33" s="18">
        <v>21305</v>
      </c>
      <c r="D33" s="50">
        <v>-698</v>
      </c>
      <c r="E33" s="4">
        <v>7008</v>
      </c>
      <c r="F33" s="4">
        <v>4703</v>
      </c>
      <c r="G33" s="18" t="s">
        <v>36</v>
      </c>
      <c r="H33" s="4">
        <v>2597</v>
      </c>
      <c r="I33" s="18" t="s">
        <v>36</v>
      </c>
      <c r="J33" s="43">
        <v>2786</v>
      </c>
      <c r="K33" s="24">
        <v>98</v>
      </c>
      <c r="L33" s="4">
        <v>11765.3</v>
      </c>
      <c r="M33" s="4">
        <f>B33/K33/9*1000</f>
        <v>33159.86394557823</v>
      </c>
      <c r="N33" s="25">
        <v>3901</v>
      </c>
    </row>
    <row r="34" spans="1:14" ht="12" customHeight="1">
      <c r="A34" s="17" t="s">
        <v>25</v>
      </c>
      <c r="B34" s="23">
        <v>28509</v>
      </c>
      <c r="C34" s="4">
        <v>21198</v>
      </c>
      <c r="D34" s="50">
        <v>-153</v>
      </c>
      <c r="E34" s="4">
        <v>8592</v>
      </c>
      <c r="F34" s="19">
        <v>5465</v>
      </c>
      <c r="G34" s="19" t="s">
        <v>36</v>
      </c>
      <c r="H34" s="19">
        <v>4129</v>
      </c>
      <c r="I34" s="18" t="s">
        <v>36</v>
      </c>
      <c r="J34" s="43">
        <v>2701</v>
      </c>
      <c r="K34" s="24">
        <v>98</v>
      </c>
      <c r="L34" s="4">
        <v>10860.2</v>
      </c>
      <c r="M34" s="4">
        <f>B34/K34/9*1000</f>
        <v>32323.129251700684</v>
      </c>
      <c r="N34" s="36">
        <v>3901</v>
      </c>
    </row>
    <row r="35" spans="1:14" ht="12.75" customHeight="1" thickBot="1">
      <c r="A35" s="13" t="s">
        <v>43</v>
      </c>
      <c r="B35" s="30">
        <f>B33/B34*100</f>
        <v>102.58865621382722</v>
      </c>
      <c r="C35" s="30">
        <f>C33/C34*100</f>
        <v>100.504764600434</v>
      </c>
      <c r="D35" s="51" t="s">
        <v>22</v>
      </c>
      <c r="E35" s="1">
        <f aca="true" t="shared" si="5" ref="E35:N35">E33/E34*100</f>
        <v>81.56424581005587</v>
      </c>
      <c r="F35" s="1">
        <f t="shared" si="5"/>
        <v>86.05672461116194</v>
      </c>
      <c r="G35" s="1" t="s">
        <v>22</v>
      </c>
      <c r="H35" s="1">
        <f t="shared" si="5"/>
        <v>62.89658512957133</v>
      </c>
      <c r="I35" s="1" t="s">
        <v>22</v>
      </c>
      <c r="J35" s="1">
        <f t="shared" si="5"/>
        <v>103.14698259903739</v>
      </c>
      <c r="K35" s="1">
        <f t="shared" si="5"/>
        <v>100</v>
      </c>
      <c r="L35" s="1">
        <f t="shared" si="5"/>
        <v>108.33410066112961</v>
      </c>
      <c r="M35" s="1">
        <f t="shared" si="5"/>
        <v>102.5886562138272</v>
      </c>
      <c r="N35" s="42">
        <f t="shared" si="5"/>
        <v>100</v>
      </c>
    </row>
    <row r="36" spans="1:14" s="29" customFormat="1" ht="15.75" customHeight="1">
      <c r="A36" s="15" t="s">
        <v>20</v>
      </c>
      <c r="B36" s="44"/>
      <c r="C36" s="10"/>
      <c r="D36" s="57"/>
      <c r="E36" s="10"/>
      <c r="F36" s="10"/>
      <c r="G36" s="10"/>
      <c r="H36" s="10"/>
      <c r="I36" s="10"/>
      <c r="J36" s="10"/>
      <c r="K36" s="10"/>
      <c r="L36" s="10"/>
      <c r="M36" s="10"/>
      <c r="N36" s="45"/>
    </row>
    <row r="37" spans="1:14" ht="15.75" customHeight="1">
      <c r="A37" s="17" t="s">
        <v>48</v>
      </c>
      <c r="B37" s="23">
        <f>B9+B13+B21+B25+B29+B33</f>
        <v>66138</v>
      </c>
      <c r="C37" s="23">
        <f aca="true" t="shared" si="6" ref="C37:K37">C9+C13+C21+C25+C29+C33</f>
        <v>55986</v>
      </c>
      <c r="D37" s="50">
        <f t="shared" si="6"/>
        <v>-3220</v>
      </c>
      <c r="E37" s="23">
        <f t="shared" si="6"/>
        <v>58144</v>
      </c>
      <c r="F37" s="23">
        <f t="shared" si="6"/>
        <v>20957</v>
      </c>
      <c r="G37" s="23">
        <f>G13</f>
        <v>4499</v>
      </c>
      <c r="H37" s="23">
        <f t="shared" si="6"/>
        <v>9535</v>
      </c>
      <c r="I37" s="23">
        <f>I9+I13</f>
        <v>2147.1</v>
      </c>
      <c r="J37" s="23">
        <f t="shared" si="6"/>
        <v>39071</v>
      </c>
      <c r="K37" s="24">
        <f t="shared" si="6"/>
        <v>239</v>
      </c>
      <c r="L37" s="4">
        <v>10701</v>
      </c>
      <c r="M37" s="4">
        <v>30748</v>
      </c>
      <c r="N37" s="23">
        <f>N9+N13+N21+N25+N29+N33</f>
        <v>8675</v>
      </c>
    </row>
    <row r="38" spans="1:14" ht="12.75">
      <c r="A38" s="17" t="s">
        <v>25</v>
      </c>
      <c r="B38" s="23">
        <f>B10+B14+B22+B26+B30+B34</f>
        <v>65790</v>
      </c>
      <c r="C38" s="23">
        <f>C10+C14+C22+C26+C30+C34</f>
        <v>56543</v>
      </c>
      <c r="D38" s="50">
        <f>D10+D14+D22+D26+D30+D34</f>
        <v>-5928</v>
      </c>
      <c r="E38" s="4">
        <f>E10+E14+E22+E26+E30+E34</f>
        <v>57170</v>
      </c>
      <c r="F38" s="4">
        <f>F10+F14+F22+F26+F30+F34</f>
        <v>19330</v>
      </c>
      <c r="G38" s="23">
        <f>G14</f>
        <v>4841</v>
      </c>
      <c r="H38" s="4">
        <f aca="true" t="shared" si="7" ref="H38:N38">H10+H14+H22+H26+H30+H34</f>
        <v>10321</v>
      </c>
      <c r="I38" s="23">
        <f>I10+I14</f>
        <v>1800.3</v>
      </c>
      <c r="J38" s="4">
        <f t="shared" si="7"/>
        <v>37804</v>
      </c>
      <c r="K38" s="24">
        <f t="shared" si="7"/>
        <v>243</v>
      </c>
      <c r="L38" s="4">
        <v>9614</v>
      </c>
      <c r="M38" s="4">
        <v>30082</v>
      </c>
      <c r="N38" s="25">
        <f t="shared" si="7"/>
        <v>8025</v>
      </c>
    </row>
    <row r="39" spans="1:14" ht="15" customHeight="1" thickBot="1">
      <c r="A39" s="13" t="s">
        <v>44</v>
      </c>
      <c r="B39" s="30">
        <f>B37/B38*100</f>
        <v>100.52895576835385</v>
      </c>
      <c r="C39" s="30">
        <f>C37/C38*100</f>
        <v>99.01490900730417</v>
      </c>
      <c r="D39" s="51" t="s">
        <v>22</v>
      </c>
      <c r="E39" s="30">
        <f aca="true" t="shared" si="8" ref="E39:N39">E37/E38*100</f>
        <v>101.70369074689522</v>
      </c>
      <c r="F39" s="1">
        <f t="shared" si="8"/>
        <v>108.41696844283497</v>
      </c>
      <c r="G39" s="1">
        <f t="shared" si="8"/>
        <v>92.93534393720306</v>
      </c>
      <c r="H39" s="1">
        <f t="shared" si="8"/>
        <v>92.38445887026451</v>
      </c>
      <c r="I39" s="1">
        <f t="shared" si="8"/>
        <v>119.26345609065156</v>
      </c>
      <c r="J39" s="1">
        <f t="shared" si="8"/>
        <v>103.35149719606392</v>
      </c>
      <c r="K39" s="1">
        <f t="shared" si="8"/>
        <v>98.35390946502058</v>
      </c>
      <c r="L39" s="1">
        <f t="shared" si="8"/>
        <v>111.3064281256501</v>
      </c>
      <c r="M39" s="1">
        <f t="shared" si="8"/>
        <v>102.21394854065555</v>
      </c>
      <c r="N39" s="42">
        <f t="shared" si="8"/>
        <v>108.09968847352025</v>
      </c>
    </row>
    <row r="42" ht="12.75">
      <c r="L42" s="46"/>
    </row>
  </sheetData>
  <sheetProtection/>
  <mergeCells count="9">
    <mergeCell ref="B3:N3"/>
    <mergeCell ref="A1:N1"/>
    <mergeCell ref="F4:G4"/>
    <mergeCell ref="F5:G5"/>
    <mergeCell ref="A3:A7"/>
    <mergeCell ref="H4:I4"/>
    <mergeCell ref="H5:I5"/>
    <mergeCell ref="F6:F7"/>
    <mergeCell ref="H6:H7"/>
  </mergeCells>
  <printOptions/>
  <pageMargins left="0.32" right="0" top="0.984251968503937" bottom="0.2" header="0.511811023622047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oepdi_4</dc:creator>
  <cp:keywords/>
  <dc:description/>
  <cp:lastModifiedBy>auto_1</cp:lastModifiedBy>
  <cp:lastPrinted>2012-11-15T12:46:45Z</cp:lastPrinted>
  <dcterms:created xsi:type="dcterms:W3CDTF">2011-03-29T06:55:44Z</dcterms:created>
  <dcterms:modified xsi:type="dcterms:W3CDTF">2012-11-26T09:52:05Z</dcterms:modified>
  <cp:category/>
  <cp:version/>
  <cp:contentType/>
  <cp:contentStatus/>
</cp:coreProperties>
</file>